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8" r:id="rId1"/>
    <sheet name="ex-146" sheetId="4" r:id="rId2"/>
    <sheet name="ex-146 zrobione" sheetId="1" r:id="rId3"/>
    <sheet name="ex-145 zrobione" sheetId="5" r:id="rId4"/>
  </sheets>
  <calcPr calcId="152511"/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E15" i="4"/>
  <c r="E4" i="4"/>
  <c r="D5" i="4"/>
  <c r="D6" i="4"/>
  <c r="D7" i="4"/>
  <c r="D8" i="4"/>
  <c r="D9" i="4"/>
  <c r="D10" i="4"/>
  <c r="D11" i="4"/>
  <c r="D12" i="4"/>
  <c r="D13" i="4"/>
  <c r="D14" i="4"/>
  <c r="D15" i="4"/>
  <c r="D4" i="4"/>
  <c r="G4" i="5" l="1"/>
  <c r="F5" i="5"/>
  <c r="I5" i="5" s="1"/>
  <c r="H5" i="5" s="1"/>
  <c r="J5" i="5"/>
  <c r="L5" i="5"/>
  <c r="F6" i="5"/>
  <c r="J6" i="5" s="1"/>
  <c r="L6" i="5"/>
  <c r="F7" i="5"/>
  <c r="I7" i="5"/>
  <c r="J7" i="5"/>
  <c r="L7" i="5"/>
  <c r="F8" i="5"/>
  <c r="J8" i="5" s="1"/>
  <c r="I8" i="5"/>
  <c r="L8" i="5"/>
  <c r="F9" i="5"/>
  <c r="I9" i="5" s="1"/>
  <c r="J9" i="5"/>
  <c r="L9" i="5"/>
  <c r="F10" i="5"/>
  <c r="J10" i="5" s="1"/>
  <c r="L10" i="5"/>
  <c r="F11" i="5"/>
  <c r="I11" i="5"/>
  <c r="J11" i="5"/>
  <c r="L11" i="5"/>
  <c r="F12" i="5"/>
  <c r="J12" i="5" s="1"/>
  <c r="I12" i="5"/>
  <c r="L12" i="5"/>
  <c r="F13" i="5"/>
  <c r="I13" i="5" s="1"/>
  <c r="J13" i="5"/>
  <c r="L13" i="5"/>
  <c r="F14" i="5"/>
  <c r="J14" i="5" s="1"/>
  <c r="L14" i="5"/>
  <c r="F15" i="5"/>
  <c r="I15" i="5"/>
  <c r="J15" i="5"/>
  <c r="L15" i="5"/>
  <c r="G16" i="5"/>
  <c r="L16" i="5"/>
  <c r="H6" i="5" l="1"/>
  <c r="H7" i="5" s="1"/>
  <c r="H8" i="5" s="1"/>
  <c r="H9" i="5" s="1"/>
  <c r="H10" i="5" s="1"/>
  <c r="H11" i="5" s="1"/>
  <c r="H12" i="5" s="1"/>
  <c r="H13" i="5" s="1"/>
  <c r="H14" i="5" s="1"/>
  <c r="H15" i="5" s="1"/>
  <c r="I14" i="5"/>
  <c r="I10" i="5"/>
  <c r="I6" i="5"/>
  <c r="E5" i="1"/>
  <c r="E6" i="1"/>
  <c r="E7" i="1"/>
  <c r="E8" i="1"/>
  <c r="E9" i="1"/>
  <c r="E10" i="1"/>
  <c r="E11" i="1"/>
  <c r="E12" i="1"/>
  <c r="E13" i="1"/>
  <c r="E14" i="1"/>
  <c r="E15" i="1"/>
  <c r="E4" i="1"/>
  <c r="D5" i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<sst xmlns="http://schemas.openxmlformats.org/spreadsheetml/2006/main" count="51" uniqueCount="21">
  <si>
    <t>Dane</t>
  </si>
  <si>
    <t>Mar, 2012</t>
  </si>
  <si>
    <t>Kwi, 2012</t>
  </si>
  <si>
    <t>Maj, 2012</t>
  </si>
  <si>
    <t>Cze, 2012</t>
  </si>
  <si>
    <t>Lip, 2012</t>
  </si>
  <si>
    <t>Sie, 2012</t>
  </si>
  <si>
    <t>Wrz, 2012</t>
  </si>
  <si>
    <t>Paź, 2012</t>
  </si>
  <si>
    <t>Lis, 2012</t>
  </si>
  <si>
    <t>Gru, 2012</t>
  </si>
  <si>
    <t>Sty, 2013</t>
  </si>
  <si>
    <t>Lut, 2013</t>
  </si>
  <si>
    <t>Mar, 2013</t>
  </si>
  <si>
    <t>Zmiana</t>
  </si>
  <si>
    <t>Zmiana %</t>
  </si>
  <si>
    <t>Wzrosty</t>
  </si>
  <si>
    <t>Spadki</t>
  </si>
  <si>
    <t>podstawa</t>
  </si>
  <si>
    <t>Start/koniec</t>
  </si>
  <si>
    <t>Przyrosty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</si>
</sst>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+#,##0;\-#,##0;0"/>
    <numFmt numFmtId="165" formatCode="\+0.00%;\-0.00%;0.00%"/>
    <numFmt numFmtId="166" formatCode="\+0%;\-0%"/>
    <numFmt numFmtId="167" formatCode="\+0%;\-0%;0%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164" fontId="0" fillId="0" borderId="0" xfId="0" applyNumberFormat="1"/>
    <xf numFmtId="165" fontId="0" fillId="0" borderId="0" xfId="1" applyNumberFormat="1" applyFont="1"/>
    <xf numFmtId="0" fontId="0" fillId="0" borderId="0" xfId="0" applyNumberFormat="1"/>
    <xf numFmtId="166" fontId="0" fillId="0" borderId="0" xfId="0" applyNumberFormat="1"/>
    <xf numFmtId="0" fontId="1" fillId="4" borderId="0" xfId="3"/>
    <xf numFmtId="0" fontId="1" fillId="3" borderId="0" xfId="2"/>
    <xf numFmtId="9" fontId="0" fillId="0" borderId="0" xfId="1" applyNumberFormat="1" applyFont="1"/>
    <xf numFmtId="167" fontId="0" fillId="0" borderId="0" xfId="1" applyNumberFormat="1" applyFont="1"/>
    <xf numFmtId="0" fontId="4" fillId="0" borderId="0" xfId="4" applyFont="1"/>
    <xf numFmtId="0" fontId="5" fillId="0" borderId="0" xfId="4" applyFont="1" applyAlignment="1"/>
  </cellXfs>
  <cellStyles count="5">
    <cellStyle name="20% — akcent 3" xfId="2" builtinId="38"/>
    <cellStyle name="40% — akcent 3" xfId="3" builtinId="39"/>
    <cellStyle name="Hiperłącze" xfId="4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'ex-145 zrobione'!$G$3</c:f>
              <c:strCache>
                <c:ptCount val="1"/>
                <c:pt idx="0">
                  <c:v>Start/koniec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'ex-145 zrobione'!$B$4:$B$16</c:f>
              <c:strCache>
                <c:ptCount val="13"/>
                <c:pt idx="0">
                  <c:v>Mar, 2012</c:v>
                </c:pt>
                <c:pt idx="1">
                  <c:v>Kwi, 2012</c:v>
                </c:pt>
                <c:pt idx="2">
                  <c:v>Maj, 2012</c:v>
                </c:pt>
                <c:pt idx="3">
                  <c:v>Cze, 2012</c:v>
                </c:pt>
                <c:pt idx="4">
                  <c:v>Lip, 2012</c:v>
                </c:pt>
                <c:pt idx="5">
                  <c:v>Sie, 2012</c:v>
                </c:pt>
                <c:pt idx="6">
                  <c:v>Wrz, 2012</c:v>
                </c:pt>
                <c:pt idx="7">
                  <c:v>Paź, 2012</c:v>
                </c:pt>
                <c:pt idx="8">
                  <c:v>Lis, 2012</c:v>
                </c:pt>
                <c:pt idx="9">
                  <c:v>Gru, 2012</c:v>
                </c:pt>
                <c:pt idx="10">
                  <c:v>Sty, 2013</c:v>
                </c:pt>
                <c:pt idx="11">
                  <c:v>Lut, 2013</c:v>
                </c:pt>
                <c:pt idx="12">
                  <c:v>Mar, 2013</c:v>
                </c:pt>
              </c:strCache>
            </c:strRef>
          </c:cat>
          <c:val>
            <c:numRef>
              <c:f>'ex-145 zrobione'!$G$4:$G$16</c:f>
              <c:numCache>
                <c:formatCode>General</c:formatCode>
                <c:ptCount val="13"/>
                <c:pt idx="0">
                  <c:v>2640</c:v>
                </c:pt>
                <c:pt idx="12">
                  <c:v>16249</c:v>
                </c:pt>
              </c:numCache>
            </c:numRef>
          </c:val>
        </c:ser>
        <c:ser>
          <c:idx val="1"/>
          <c:order val="1"/>
          <c:tx>
            <c:strRef>
              <c:f>'ex-145 zrobione'!$H$3</c:f>
              <c:strCache>
                <c:ptCount val="1"/>
                <c:pt idx="0">
                  <c:v>podstawa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'ex-145 zrobione'!$B$4:$B$16</c:f>
              <c:strCache>
                <c:ptCount val="13"/>
                <c:pt idx="0">
                  <c:v>Mar, 2012</c:v>
                </c:pt>
                <c:pt idx="1">
                  <c:v>Kwi, 2012</c:v>
                </c:pt>
                <c:pt idx="2">
                  <c:v>Maj, 2012</c:v>
                </c:pt>
                <c:pt idx="3">
                  <c:v>Cze, 2012</c:v>
                </c:pt>
                <c:pt idx="4">
                  <c:v>Lip, 2012</c:v>
                </c:pt>
                <c:pt idx="5">
                  <c:v>Sie, 2012</c:v>
                </c:pt>
                <c:pt idx="6">
                  <c:v>Wrz, 2012</c:v>
                </c:pt>
                <c:pt idx="7">
                  <c:v>Paź, 2012</c:v>
                </c:pt>
                <c:pt idx="8">
                  <c:v>Lis, 2012</c:v>
                </c:pt>
                <c:pt idx="9">
                  <c:v>Gru, 2012</c:v>
                </c:pt>
                <c:pt idx="10">
                  <c:v>Sty, 2013</c:v>
                </c:pt>
                <c:pt idx="11">
                  <c:v>Lut, 2013</c:v>
                </c:pt>
                <c:pt idx="12">
                  <c:v>Mar, 2013</c:v>
                </c:pt>
              </c:strCache>
            </c:strRef>
          </c:cat>
          <c:val>
            <c:numRef>
              <c:f>'ex-145 zrobione'!$H$4:$H$16</c:f>
              <c:numCache>
                <c:formatCode>General</c:formatCode>
                <c:ptCount val="13"/>
                <c:pt idx="1">
                  <c:v>2492</c:v>
                </c:pt>
                <c:pt idx="2">
                  <c:v>2492</c:v>
                </c:pt>
                <c:pt idx="3">
                  <c:v>3630</c:v>
                </c:pt>
                <c:pt idx="4">
                  <c:v>2596</c:v>
                </c:pt>
                <c:pt idx="5">
                  <c:v>2596</c:v>
                </c:pt>
                <c:pt idx="6">
                  <c:v>4205</c:v>
                </c:pt>
                <c:pt idx="7">
                  <c:v>5352</c:v>
                </c:pt>
                <c:pt idx="8">
                  <c:v>7773</c:v>
                </c:pt>
                <c:pt idx="9">
                  <c:v>6817</c:v>
                </c:pt>
                <c:pt idx="10">
                  <c:v>6817</c:v>
                </c:pt>
                <c:pt idx="11">
                  <c:v>12564</c:v>
                </c:pt>
              </c:numCache>
            </c:numRef>
          </c:val>
        </c:ser>
        <c:ser>
          <c:idx val="2"/>
          <c:order val="2"/>
          <c:tx>
            <c:strRef>
              <c:f>'ex-145 zrobione'!$I$3</c:f>
              <c:strCache>
                <c:ptCount val="1"/>
                <c:pt idx="0">
                  <c:v>Spadki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'ex-145 zrobione'!$B$4:$B$16</c:f>
              <c:strCache>
                <c:ptCount val="13"/>
                <c:pt idx="0">
                  <c:v>Mar, 2012</c:v>
                </c:pt>
                <c:pt idx="1">
                  <c:v>Kwi, 2012</c:v>
                </c:pt>
                <c:pt idx="2">
                  <c:v>Maj, 2012</c:v>
                </c:pt>
                <c:pt idx="3">
                  <c:v>Cze, 2012</c:v>
                </c:pt>
                <c:pt idx="4">
                  <c:v>Lip, 2012</c:v>
                </c:pt>
                <c:pt idx="5">
                  <c:v>Sie, 2012</c:v>
                </c:pt>
                <c:pt idx="6">
                  <c:v>Wrz, 2012</c:v>
                </c:pt>
                <c:pt idx="7">
                  <c:v>Paź, 2012</c:v>
                </c:pt>
                <c:pt idx="8">
                  <c:v>Lis, 2012</c:v>
                </c:pt>
                <c:pt idx="9">
                  <c:v>Gru, 2012</c:v>
                </c:pt>
                <c:pt idx="10">
                  <c:v>Sty, 2013</c:v>
                </c:pt>
                <c:pt idx="11">
                  <c:v>Lut, 2013</c:v>
                </c:pt>
                <c:pt idx="12">
                  <c:v>Mar, 2013</c:v>
                </c:pt>
              </c:strCache>
            </c:strRef>
          </c:cat>
          <c:val>
            <c:numRef>
              <c:f>'ex-145 zrobione'!$I$4:$I$16</c:f>
              <c:numCache>
                <c:formatCode>General</c:formatCode>
                <c:ptCount val="13"/>
                <c:pt idx="1">
                  <c:v>148</c:v>
                </c:pt>
                <c:pt idx="2">
                  <c:v>0</c:v>
                </c:pt>
                <c:pt idx="3">
                  <c:v>0</c:v>
                </c:pt>
                <c:pt idx="4">
                  <c:v>1922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1095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'ex-145 zrobione'!$J$3</c:f>
              <c:strCache>
                <c:ptCount val="1"/>
                <c:pt idx="0">
                  <c:v>Wzrosty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'ex-145 zrobione'!$B$4:$B$16</c:f>
              <c:strCache>
                <c:ptCount val="13"/>
                <c:pt idx="0">
                  <c:v>Mar, 2012</c:v>
                </c:pt>
                <c:pt idx="1">
                  <c:v>Kwi, 2012</c:v>
                </c:pt>
                <c:pt idx="2">
                  <c:v>Maj, 2012</c:v>
                </c:pt>
                <c:pt idx="3">
                  <c:v>Cze, 2012</c:v>
                </c:pt>
                <c:pt idx="4">
                  <c:v>Lip, 2012</c:v>
                </c:pt>
                <c:pt idx="5">
                  <c:v>Sie, 2012</c:v>
                </c:pt>
                <c:pt idx="6">
                  <c:v>Wrz, 2012</c:v>
                </c:pt>
                <c:pt idx="7">
                  <c:v>Paź, 2012</c:v>
                </c:pt>
                <c:pt idx="8">
                  <c:v>Lis, 2012</c:v>
                </c:pt>
                <c:pt idx="9">
                  <c:v>Gru, 2012</c:v>
                </c:pt>
                <c:pt idx="10">
                  <c:v>Sty, 2013</c:v>
                </c:pt>
                <c:pt idx="11">
                  <c:v>Lut, 2013</c:v>
                </c:pt>
                <c:pt idx="12">
                  <c:v>Mar, 2013</c:v>
                </c:pt>
              </c:strCache>
            </c:strRef>
          </c:cat>
          <c:val>
            <c:numRef>
              <c:f>'ex-145 zrobione'!$J$4:$J$16</c:f>
              <c:numCache>
                <c:formatCode>General</c:formatCode>
                <c:ptCount val="13"/>
                <c:pt idx="1">
                  <c:v>0</c:v>
                </c:pt>
                <c:pt idx="2">
                  <c:v>1138</c:v>
                </c:pt>
                <c:pt idx="3">
                  <c:v>888</c:v>
                </c:pt>
                <c:pt idx="4">
                  <c:v>0</c:v>
                </c:pt>
                <c:pt idx="5">
                  <c:v>1609</c:v>
                </c:pt>
                <c:pt idx="6">
                  <c:v>1147</c:v>
                </c:pt>
                <c:pt idx="7">
                  <c:v>2421</c:v>
                </c:pt>
                <c:pt idx="8">
                  <c:v>139</c:v>
                </c:pt>
                <c:pt idx="9">
                  <c:v>0</c:v>
                </c:pt>
                <c:pt idx="10">
                  <c:v>5747</c:v>
                </c:pt>
                <c:pt idx="11">
                  <c:v>1697</c:v>
                </c:pt>
              </c:numCache>
            </c:numRef>
          </c:val>
        </c:ser>
        <c:ser>
          <c:idx val="4"/>
          <c:order val="4"/>
          <c:tx>
            <c:strRef>
              <c:f>'ex-145 zrobione'!$K$3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EA4E59F-723E-4685-AD04-43CA5AA7839F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2C63E54-2195-4122-92D5-1A033979806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C299707-D5D3-45DF-B6DA-633CF2E8EAF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9A58776-7D33-4D55-B23C-F4634CA16BF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3C73F48-5A74-46D2-A06C-914FB80B6E1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95D7A22-18C2-4EFC-925B-9DB36C155A4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C4BECD3-E2B0-4979-9D88-AB9FB9FFE30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6228665-41FE-40BB-A1D0-BF34E88D902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C553A6F-ADE0-490C-BCBB-450E538B640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F2789C4-CF74-4CE2-A008-B30B02D51E9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ADCA719-DF8D-4854-89FF-7053A8BC475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7EAC541-4C7D-4BF8-8D6F-D2A218C44D8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D5491F1-04DF-40A2-B805-44CED7FF0E9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'ex-145 zrobione'!$B$4:$B$16</c:f>
              <c:strCache>
                <c:ptCount val="13"/>
                <c:pt idx="0">
                  <c:v>Mar, 2012</c:v>
                </c:pt>
                <c:pt idx="1">
                  <c:v>Kwi, 2012</c:v>
                </c:pt>
                <c:pt idx="2">
                  <c:v>Maj, 2012</c:v>
                </c:pt>
                <c:pt idx="3">
                  <c:v>Cze, 2012</c:v>
                </c:pt>
                <c:pt idx="4">
                  <c:v>Lip, 2012</c:v>
                </c:pt>
                <c:pt idx="5">
                  <c:v>Sie, 2012</c:v>
                </c:pt>
                <c:pt idx="6">
                  <c:v>Wrz, 2012</c:v>
                </c:pt>
                <c:pt idx="7">
                  <c:v>Paź, 2012</c:v>
                </c:pt>
                <c:pt idx="8">
                  <c:v>Lis, 2012</c:v>
                </c:pt>
                <c:pt idx="9">
                  <c:v>Gru, 2012</c:v>
                </c:pt>
                <c:pt idx="10">
                  <c:v>Sty, 2013</c:v>
                </c:pt>
                <c:pt idx="11">
                  <c:v>Lut, 2013</c:v>
                </c:pt>
                <c:pt idx="12">
                  <c:v>Mar, 2013</c:v>
                </c:pt>
              </c:strCache>
            </c:strRef>
          </c:cat>
          <c:val>
            <c:numRef>
              <c:f>'ex-145 zrobione'!$K$4:$K$16</c:f>
              <c:numCache>
                <c:formatCode>General</c:formatCode>
                <c:ptCount val="1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'ex-145 zrobione'!$L$4:$L$16</c15:f>
                <c15:dlblRangeCache>
                  <c:ptCount val="13"/>
                  <c:pt idx="1">
                    <c:v>-6%</c:v>
                  </c:pt>
                  <c:pt idx="2">
                    <c:v>+46%</c:v>
                  </c:pt>
                  <c:pt idx="3">
                    <c:v>+24%</c:v>
                  </c:pt>
                  <c:pt idx="4">
                    <c:v>-43%</c:v>
                  </c:pt>
                  <c:pt idx="5">
                    <c:v>+62%</c:v>
                  </c:pt>
                  <c:pt idx="6">
                    <c:v>+27%</c:v>
                  </c:pt>
                  <c:pt idx="7">
                    <c:v>+45%</c:v>
                  </c:pt>
                  <c:pt idx="8">
                    <c:v>+2%</c:v>
                  </c:pt>
                  <c:pt idx="9">
                    <c:v>-14%</c:v>
                  </c:pt>
                  <c:pt idx="10">
                    <c:v>+84%</c:v>
                  </c:pt>
                  <c:pt idx="11">
                    <c:v>+14%</c:v>
                  </c:pt>
                  <c:pt idx="12">
                    <c:v>+14%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718571144"/>
        <c:axId val="718571536"/>
      </c:barChart>
      <c:catAx>
        <c:axId val="71857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8571536"/>
        <c:crosses val="autoZero"/>
        <c:auto val="1"/>
        <c:lblAlgn val="ctr"/>
        <c:lblOffset val="100"/>
        <c:noMultiLvlLbl val="0"/>
      </c:catAx>
      <c:valAx>
        <c:axId val="7185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857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339329</xdr:colOff>
      <xdr:row>16</xdr:row>
      <xdr:rowOff>136922</xdr:rowOff>
    </xdr:from>
    <xdr:to>
      <xdr:col>9</xdr:col>
      <xdr:colOff>345283</xdr:colOff>
      <xdr:row>18</xdr:row>
      <xdr:rowOff>53578</xdr:rowOff>
    </xdr:to>
    <xdr:sp macro="" textlink="">
      <xdr:nvSpPr>
        <xdr:cNvPr id="2" name="Prostokąt zaokrąglony 1"/>
        <xdr:cNvSpPr/>
      </xdr:nvSpPr>
      <xdr:spPr>
        <a:xfrm>
          <a:off x="636985" y="3184922"/>
          <a:ext cx="5411392" cy="297656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chemeClr val="accent3"/>
              </a:solidFill>
            </a:rPr>
            <a:t>format dla liczb</a:t>
          </a:r>
          <a:r>
            <a:rPr lang="pl-PL" sz="1100" baseline="0">
              <a:solidFill>
                <a:schemeClr val="accent3"/>
              </a:solidFill>
            </a:rPr>
            <a:t> dodatnich</a:t>
          </a:r>
          <a:r>
            <a:rPr lang="pl-PL" sz="1100" b="1" baseline="0"/>
            <a:t>;</a:t>
          </a:r>
          <a:r>
            <a:rPr lang="pl-PL" sz="1100" baseline="0"/>
            <a:t> </a:t>
          </a:r>
          <a:r>
            <a:rPr lang="pl-PL" sz="1100" baseline="0">
              <a:solidFill>
                <a:schemeClr val="accent6"/>
              </a:solidFill>
            </a:rPr>
            <a:t>format dla liczb ujemnych</a:t>
          </a:r>
          <a:r>
            <a:rPr lang="pl-PL" sz="1100" b="1" baseline="0"/>
            <a:t>;</a:t>
          </a:r>
          <a:r>
            <a:rPr lang="pl-PL" sz="1100" baseline="0"/>
            <a:t> </a:t>
          </a:r>
          <a:r>
            <a:rPr lang="pl-PL" sz="1100" baseline="0">
              <a:solidFill>
                <a:schemeClr val="accent5"/>
              </a:solidFill>
            </a:rPr>
            <a:t>format dla zera</a:t>
          </a:r>
          <a:r>
            <a:rPr lang="pl-PL" sz="1100" b="1" baseline="0"/>
            <a:t>;</a:t>
          </a:r>
          <a:r>
            <a:rPr lang="pl-PL" sz="1100" baseline="0"/>
            <a:t> </a:t>
          </a:r>
          <a:r>
            <a:rPr lang="pl-PL" sz="1100" baseline="0">
              <a:solidFill>
                <a:schemeClr val="accent4"/>
              </a:solidFill>
            </a:rPr>
            <a:t>format dla tekstu</a:t>
          </a:r>
          <a:endParaRPr lang="pl-PL" sz="1100">
            <a:solidFill>
              <a:schemeClr val="accent4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191203</xdr:colOff>
      <xdr:row>1</xdr:row>
      <xdr:rowOff>66675</xdr:rowOff>
    </xdr:from>
    <xdr:to>
      <xdr:col>12</xdr:col>
      <xdr:colOff>197827</xdr:colOff>
      <xdr:row>16</xdr:row>
      <xdr:rowOff>158066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E15"/>
  <sheetViews>
    <sheetView topLeftCell="B1" zoomScale="160" zoomScaleNormal="160" workbookViewId="0">
      <selection activeCell="B1" sqref="B1"/>
    </sheetView>
  </sheetViews>
  <sheetFormatPr defaultRowHeight="15" x14ac:dyDescent="0.25"/>
  <cols>
    <col min="1" max="1" width="4.42578125" customWidth="1"/>
    <col min="2" max="2" width="13.28515625" customWidth="1"/>
    <col min="3" max="3" width="10.5703125" customWidth="1"/>
    <col min="4" max="4" width="10.28515625" customWidth="1"/>
    <col min="5" max="5" width="10.5703125" bestFit="1" customWidth="1"/>
  </cols>
  <sheetData>
    <row r="2" spans="2:5" x14ac:dyDescent="0.25">
      <c r="C2" s="1" t="s">
        <v>0</v>
      </c>
      <c r="D2" s="1" t="s">
        <v>14</v>
      </c>
      <c r="E2" s="1" t="s">
        <v>15</v>
      </c>
    </row>
    <row r="3" spans="2:5" x14ac:dyDescent="0.25">
      <c r="B3" s="1" t="s">
        <v>1</v>
      </c>
      <c r="C3">
        <v>2640</v>
      </c>
      <c r="D3" s="4">
        <v>0</v>
      </c>
      <c r="E3" s="8">
        <v>0</v>
      </c>
    </row>
    <row r="4" spans="2:5" x14ac:dyDescent="0.25">
      <c r="B4" s="1" t="s">
        <v>2</v>
      </c>
      <c r="C4">
        <v>2492</v>
      </c>
      <c r="D4" s="4">
        <f>C4-C3</f>
        <v>-148</v>
      </c>
      <c r="E4" s="8">
        <f>C4/C3-1</f>
        <v>-5.6060606060606033E-2</v>
      </c>
    </row>
    <row r="5" spans="2:5" x14ac:dyDescent="0.25">
      <c r="B5" s="1" t="s">
        <v>3</v>
      </c>
      <c r="C5">
        <v>3630</v>
      </c>
      <c r="D5" s="4">
        <f t="shared" ref="D5:D15" si="0">C5-C4</f>
        <v>1138</v>
      </c>
      <c r="E5" s="8">
        <f t="shared" ref="E5:E15" si="1">C5/C4-1</f>
        <v>0.456661316211878</v>
      </c>
    </row>
    <row r="6" spans="2:5" x14ac:dyDescent="0.25">
      <c r="B6" s="1" t="s">
        <v>4</v>
      </c>
      <c r="C6">
        <v>4518</v>
      </c>
      <c r="D6" s="4">
        <f t="shared" si="0"/>
        <v>888</v>
      </c>
      <c r="E6" s="8">
        <f t="shared" si="1"/>
        <v>0.24462809917355366</v>
      </c>
    </row>
    <row r="7" spans="2:5" x14ac:dyDescent="0.25">
      <c r="B7" s="1" t="s">
        <v>5</v>
      </c>
      <c r="C7">
        <v>2596</v>
      </c>
      <c r="D7" s="4">
        <f t="shared" si="0"/>
        <v>-1922</v>
      </c>
      <c r="E7" s="8">
        <f t="shared" si="1"/>
        <v>-0.42540947321823819</v>
      </c>
    </row>
    <row r="8" spans="2:5" x14ac:dyDescent="0.25">
      <c r="B8" s="1" t="s">
        <v>6</v>
      </c>
      <c r="C8">
        <v>4205</v>
      </c>
      <c r="D8" s="4">
        <f t="shared" si="0"/>
        <v>1609</v>
      </c>
      <c r="E8" s="8">
        <f t="shared" si="1"/>
        <v>0.61979969183359018</v>
      </c>
    </row>
    <row r="9" spans="2:5" x14ac:dyDescent="0.25">
      <c r="B9" s="1" t="s">
        <v>7</v>
      </c>
      <c r="C9">
        <v>5352</v>
      </c>
      <c r="D9" s="4">
        <f t="shared" si="0"/>
        <v>1147</v>
      </c>
      <c r="E9" s="8">
        <f t="shared" si="1"/>
        <v>0.2727705112960761</v>
      </c>
    </row>
    <row r="10" spans="2:5" x14ac:dyDescent="0.25">
      <c r="B10" s="1" t="s">
        <v>8</v>
      </c>
      <c r="C10">
        <v>7773</v>
      </c>
      <c r="D10" s="4">
        <f t="shared" si="0"/>
        <v>2421</v>
      </c>
      <c r="E10" s="8">
        <f t="shared" si="1"/>
        <v>0.45235426008968616</v>
      </c>
    </row>
    <row r="11" spans="2:5" x14ac:dyDescent="0.25">
      <c r="B11" s="1" t="s">
        <v>9</v>
      </c>
      <c r="C11">
        <v>7912</v>
      </c>
      <c r="D11" s="4">
        <f t="shared" si="0"/>
        <v>139</v>
      </c>
      <c r="E11" s="8">
        <f t="shared" si="1"/>
        <v>1.7882413482567916E-2</v>
      </c>
    </row>
    <row r="12" spans="2:5" x14ac:dyDescent="0.25">
      <c r="B12" s="1" t="s">
        <v>10</v>
      </c>
      <c r="C12">
        <v>6817</v>
      </c>
      <c r="D12" s="4">
        <f t="shared" si="0"/>
        <v>-1095</v>
      </c>
      <c r="E12" s="8">
        <f t="shared" si="1"/>
        <v>-0.13839737108190087</v>
      </c>
    </row>
    <row r="13" spans="2:5" x14ac:dyDescent="0.25">
      <c r="B13" s="1" t="s">
        <v>11</v>
      </c>
      <c r="C13">
        <v>25000</v>
      </c>
      <c r="D13" s="4">
        <f t="shared" si="0"/>
        <v>18183</v>
      </c>
      <c r="E13" s="8">
        <f t="shared" si="1"/>
        <v>2.6673023324042835</v>
      </c>
    </row>
    <row r="14" spans="2:5" x14ac:dyDescent="0.25">
      <c r="B14" s="1" t="s">
        <v>12</v>
      </c>
      <c r="C14">
        <v>14261</v>
      </c>
      <c r="D14" s="4">
        <f t="shared" si="0"/>
        <v>-10739</v>
      </c>
      <c r="E14" s="8">
        <f t="shared" si="1"/>
        <v>-0.42956000000000005</v>
      </c>
    </row>
    <row r="15" spans="2:5" x14ac:dyDescent="0.25">
      <c r="B15" s="1" t="s">
        <v>13</v>
      </c>
      <c r="C15">
        <v>16249</v>
      </c>
      <c r="D15" s="4">
        <f t="shared" si="0"/>
        <v>1988</v>
      </c>
      <c r="E15" s="9">
        <f t="shared" si="1"/>
        <v>0.13940116401374381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E15"/>
  <sheetViews>
    <sheetView zoomScale="160" zoomScaleNormal="160" workbookViewId="0">
      <selection activeCell="D5" sqref="D5"/>
    </sheetView>
  </sheetViews>
  <sheetFormatPr defaultRowHeight="15" x14ac:dyDescent="0.25"/>
  <cols>
    <col min="1" max="1" width="4.42578125" customWidth="1"/>
    <col min="2" max="2" width="13.28515625" customWidth="1"/>
    <col min="3" max="3" width="10.5703125" customWidth="1"/>
    <col min="4" max="4" width="10.28515625" customWidth="1"/>
  </cols>
  <sheetData>
    <row r="2" spans="2:5" x14ac:dyDescent="0.25">
      <c r="C2" s="1" t="s">
        <v>0</v>
      </c>
      <c r="D2" s="1" t="s">
        <v>14</v>
      </c>
      <c r="E2" s="1" t="s">
        <v>15</v>
      </c>
    </row>
    <row r="3" spans="2:5" x14ac:dyDescent="0.25">
      <c r="B3" s="1" t="s">
        <v>1</v>
      </c>
      <c r="C3">
        <v>2640</v>
      </c>
      <c r="D3" s="2">
        <v>0</v>
      </c>
      <c r="E3" s="3">
        <v>0</v>
      </c>
    </row>
    <row r="4" spans="2:5" x14ac:dyDescent="0.25">
      <c r="B4" s="1" t="s">
        <v>2</v>
      </c>
      <c r="C4">
        <v>2492</v>
      </c>
      <c r="D4" s="2">
        <f>C4-C3</f>
        <v>-148</v>
      </c>
      <c r="E4" s="3">
        <f>C4/C3-1</f>
        <v>-5.6060606060606033E-2</v>
      </c>
    </row>
    <row r="5" spans="2:5" x14ac:dyDescent="0.25">
      <c r="B5" s="1" t="s">
        <v>3</v>
      </c>
      <c r="C5">
        <v>3630</v>
      </c>
      <c r="D5" s="2">
        <f t="shared" ref="D5:D15" si="0">C5-C4</f>
        <v>1138</v>
      </c>
      <c r="E5" s="3">
        <f t="shared" ref="E5:E15" si="1">C5/C4-1</f>
        <v>0.456661316211878</v>
      </c>
    </row>
    <row r="6" spans="2:5" x14ac:dyDescent="0.25">
      <c r="B6" s="1" t="s">
        <v>4</v>
      </c>
      <c r="C6">
        <v>4518</v>
      </c>
      <c r="D6" s="2">
        <f t="shared" si="0"/>
        <v>888</v>
      </c>
      <c r="E6" s="3">
        <f t="shared" si="1"/>
        <v>0.24462809917355366</v>
      </c>
    </row>
    <row r="7" spans="2:5" x14ac:dyDescent="0.25">
      <c r="B7" s="1" t="s">
        <v>5</v>
      </c>
      <c r="C7">
        <v>2596</v>
      </c>
      <c r="D7" s="2">
        <f t="shared" si="0"/>
        <v>-1922</v>
      </c>
      <c r="E7" s="3">
        <f t="shared" si="1"/>
        <v>-0.42540947321823819</v>
      </c>
    </row>
    <row r="8" spans="2:5" x14ac:dyDescent="0.25">
      <c r="B8" s="1" t="s">
        <v>6</v>
      </c>
      <c r="C8">
        <v>4205</v>
      </c>
      <c r="D8" s="2">
        <f t="shared" si="0"/>
        <v>1609</v>
      </c>
      <c r="E8" s="3">
        <f t="shared" si="1"/>
        <v>0.61979969183359018</v>
      </c>
    </row>
    <row r="9" spans="2:5" x14ac:dyDescent="0.25">
      <c r="B9" s="1" t="s">
        <v>7</v>
      </c>
      <c r="C9">
        <v>5352</v>
      </c>
      <c r="D9" s="2">
        <f t="shared" si="0"/>
        <v>1147</v>
      </c>
      <c r="E9" s="3">
        <f t="shared" si="1"/>
        <v>0.2727705112960761</v>
      </c>
    </row>
    <row r="10" spans="2:5" x14ac:dyDescent="0.25">
      <c r="B10" s="1" t="s">
        <v>8</v>
      </c>
      <c r="C10">
        <v>7773</v>
      </c>
      <c r="D10" s="2">
        <f t="shared" si="0"/>
        <v>2421</v>
      </c>
      <c r="E10" s="3">
        <f t="shared" si="1"/>
        <v>0.45235426008968616</v>
      </c>
    </row>
    <row r="11" spans="2:5" x14ac:dyDescent="0.25">
      <c r="B11" s="1" t="s">
        <v>9</v>
      </c>
      <c r="C11">
        <v>7912</v>
      </c>
      <c r="D11" s="2">
        <f t="shared" si="0"/>
        <v>139</v>
      </c>
      <c r="E11" s="3">
        <f t="shared" si="1"/>
        <v>1.7882413482567916E-2</v>
      </c>
    </row>
    <row r="12" spans="2:5" x14ac:dyDescent="0.25">
      <c r="B12" s="1" t="s">
        <v>10</v>
      </c>
      <c r="C12">
        <v>6817</v>
      </c>
      <c r="D12" s="2">
        <f t="shared" si="0"/>
        <v>-1095</v>
      </c>
      <c r="E12" s="3">
        <f t="shared" si="1"/>
        <v>-0.13839737108190087</v>
      </c>
    </row>
    <row r="13" spans="2:5" x14ac:dyDescent="0.25">
      <c r="B13" s="1" t="s">
        <v>11</v>
      </c>
      <c r="C13">
        <v>25000</v>
      </c>
      <c r="D13" s="2">
        <f t="shared" si="0"/>
        <v>18183</v>
      </c>
      <c r="E13" s="3">
        <f t="shared" si="1"/>
        <v>2.6673023324042835</v>
      </c>
    </row>
    <row r="14" spans="2:5" x14ac:dyDescent="0.25">
      <c r="B14" s="1" t="s">
        <v>12</v>
      </c>
      <c r="C14">
        <v>14261</v>
      </c>
      <c r="D14" s="2">
        <f t="shared" si="0"/>
        <v>-10739</v>
      </c>
      <c r="E14" s="3">
        <f t="shared" si="1"/>
        <v>-0.42956000000000005</v>
      </c>
    </row>
    <row r="15" spans="2:5" x14ac:dyDescent="0.25">
      <c r="B15" s="1" t="s">
        <v>13</v>
      </c>
      <c r="C15">
        <v>16249</v>
      </c>
      <c r="D15" s="2">
        <f t="shared" si="0"/>
        <v>1988</v>
      </c>
      <c r="E15" s="3">
        <f t="shared" si="1"/>
        <v>0.13940116401374381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L16"/>
  <sheetViews>
    <sheetView showGridLines="0" topLeftCell="B1" zoomScale="130" zoomScaleNormal="130" workbookViewId="0">
      <selection activeCell="B1" sqref="B1"/>
    </sheetView>
  </sheetViews>
  <sheetFormatPr defaultRowHeight="15" x14ac:dyDescent="0.25"/>
  <cols>
    <col min="1" max="1" width="3" customWidth="1"/>
    <col min="4" max="4" width="4.42578125" customWidth="1"/>
    <col min="7" max="7" width="12.7109375" customWidth="1"/>
    <col min="9" max="9" width="15.5703125" customWidth="1"/>
  </cols>
  <sheetData>
    <row r="3" spans="2:12" x14ac:dyDescent="0.25">
      <c r="C3" s="7" t="s">
        <v>0</v>
      </c>
      <c r="F3" t="s">
        <v>20</v>
      </c>
      <c r="G3" t="s">
        <v>19</v>
      </c>
      <c r="H3" t="s">
        <v>18</v>
      </c>
      <c r="I3" t="s">
        <v>17</v>
      </c>
      <c r="J3" t="s">
        <v>16</v>
      </c>
    </row>
    <row r="4" spans="2:12" x14ac:dyDescent="0.25">
      <c r="B4" s="7" t="s">
        <v>1</v>
      </c>
      <c r="C4" s="6">
        <v>2640</v>
      </c>
      <c r="G4">
        <f>C4</f>
        <v>2640</v>
      </c>
      <c r="K4">
        <v>2000</v>
      </c>
      <c r="L4" s="5"/>
    </row>
    <row r="5" spans="2:12" x14ac:dyDescent="0.25">
      <c r="B5" s="7" t="s">
        <v>2</v>
      </c>
      <c r="C5" s="6">
        <v>2492</v>
      </c>
      <c r="F5">
        <f t="shared" ref="F5:F15" si="0">C5-C4</f>
        <v>-148</v>
      </c>
      <c r="H5">
        <f t="shared" ref="H5:H15" si="1">H4+J4+G4-I5</f>
        <v>2492</v>
      </c>
      <c r="I5">
        <f t="shared" ref="I5:I15" si="2">-IF(F5&lt;0,F5,0)</f>
        <v>148</v>
      </c>
      <c r="J5">
        <f t="shared" ref="J5:J15" si="3">IF(F5&gt;=0,F5,0)</f>
        <v>0</v>
      </c>
      <c r="K5">
        <v>2000</v>
      </c>
      <c r="L5" s="5">
        <f t="shared" ref="L5:L16" si="4">C5/C4-1</f>
        <v>-5.6060606060606033E-2</v>
      </c>
    </row>
    <row r="6" spans="2:12" x14ac:dyDescent="0.25">
      <c r="B6" s="7" t="s">
        <v>3</v>
      </c>
      <c r="C6" s="6">
        <v>3630</v>
      </c>
      <c r="F6">
        <f t="shared" si="0"/>
        <v>1138</v>
      </c>
      <c r="H6">
        <f t="shared" si="1"/>
        <v>2492</v>
      </c>
      <c r="I6">
        <f t="shared" si="2"/>
        <v>0</v>
      </c>
      <c r="J6">
        <f t="shared" si="3"/>
        <v>1138</v>
      </c>
      <c r="K6">
        <v>2000</v>
      </c>
      <c r="L6" s="5">
        <f t="shared" si="4"/>
        <v>0.456661316211878</v>
      </c>
    </row>
    <row r="7" spans="2:12" x14ac:dyDescent="0.25">
      <c r="B7" s="7" t="s">
        <v>4</v>
      </c>
      <c r="C7" s="6">
        <v>4518</v>
      </c>
      <c r="F7">
        <f t="shared" si="0"/>
        <v>888</v>
      </c>
      <c r="H7">
        <f t="shared" si="1"/>
        <v>3630</v>
      </c>
      <c r="I7">
        <f t="shared" si="2"/>
        <v>0</v>
      </c>
      <c r="J7">
        <f t="shared" si="3"/>
        <v>888</v>
      </c>
      <c r="K7">
        <v>2000</v>
      </c>
      <c r="L7" s="5">
        <f t="shared" si="4"/>
        <v>0.24462809917355366</v>
      </c>
    </row>
    <row r="8" spans="2:12" x14ac:dyDescent="0.25">
      <c r="B8" s="7" t="s">
        <v>5</v>
      </c>
      <c r="C8" s="6">
        <v>2596</v>
      </c>
      <c r="F8">
        <f t="shared" si="0"/>
        <v>-1922</v>
      </c>
      <c r="H8">
        <f t="shared" si="1"/>
        <v>2596</v>
      </c>
      <c r="I8">
        <f t="shared" si="2"/>
        <v>1922</v>
      </c>
      <c r="J8">
        <f t="shared" si="3"/>
        <v>0</v>
      </c>
      <c r="K8">
        <v>2000</v>
      </c>
      <c r="L8" s="5">
        <f t="shared" si="4"/>
        <v>-0.42540947321823819</v>
      </c>
    </row>
    <row r="9" spans="2:12" x14ac:dyDescent="0.25">
      <c r="B9" s="7" t="s">
        <v>6</v>
      </c>
      <c r="C9" s="6">
        <v>4205</v>
      </c>
      <c r="F9">
        <f t="shared" si="0"/>
        <v>1609</v>
      </c>
      <c r="H9">
        <f t="shared" si="1"/>
        <v>2596</v>
      </c>
      <c r="I9">
        <f t="shared" si="2"/>
        <v>0</v>
      </c>
      <c r="J9">
        <f t="shared" si="3"/>
        <v>1609</v>
      </c>
      <c r="K9">
        <v>2000</v>
      </c>
      <c r="L9" s="5">
        <f t="shared" si="4"/>
        <v>0.61979969183359018</v>
      </c>
    </row>
    <row r="10" spans="2:12" x14ac:dyDescent="0.25">
      <c r="B10" s="7" t="s">
        <v>7</v>
      </c>
      <c r="C10" s="6">
        <v>5352</v>
      </c>
      <c r="F10">
        <f t="shared" si="0"/>
        <v>1147</v>
      </c>
      <c r="H10">
        <f t="shared" si="1"/>
        <v>4205</v>
      </c>
      <c r="I10">
        <f t="shared" si="2"/>
        <v>0</v>
      </c>
      <c r="J10">
        <f t="shared" si="3"/>
        <v>1147</v>
      </c>
      <c r="K10">
        <v>2000</v>
      </c>
      <c r="L10" s="5">
        <f t="shared" si="4"/>
        <v>0.2727705112960761</v>
      </c>
    </row>
    <row r="11" spans="2:12" x14ac:dyDescent="0.25">
      <c r="B11" s="7" t="s">
        <v>8</v>
      </c>
      <c r="C11" s="6">
        <v>7773</v>
      </c>
      <c r="F11">
        <f t="shared" si="0"/>
        <v>2421</v>
      </c>
      <c r="H11">
        <f t="shared" si="1"/>
        <v>5352</v>
      </c>
      <c r="I11">
        <f t="shared" si="2"/>
        <v>0</v>
      </c>
      <c r="J11">
        <f t="shared" si="3"/>
        <v>2421</v>
      </c>
      <c r="K11">
        <v>2000</v>
      </c>
      <c r="L11" s="5">
        <f t="shared" si="4"/>
        <v>0.45235426008968616</v>
      </c>
    </row>
    <row r="12" spans="2:12" x14ac:dyDescent="0.25">
      <c r="B12" s="7" t="s">
        <v>9</v>
      </c>
      <c r="C12" s="6">
        <v>7912</v>
      </c>
      <c r="F12">
        <f t="shared" si="0"/>
        <v>139</v>
      </c>
      <c r="H12">
        <f t="shared" si="1"/>
        <v>7773</v>
      </c>
      <c r="I12">
        <f t="shared" si="2"/>
        <v>0</v>
      </c>
      <c r="J12">
        <f t="shared" si="3"/>
        <v>139</v>
      </c>
      <c r="K12">
        <v>2000</v>
      </c>
      <c r="L12" s="5">
        <f t="shared" si="4"/>
        <v>1.7882413482567916E-2</v>
      </c>
    </row>
    <row r="13" spans="2:12" x14ac:dyDescent="0.25">
      <c r="B13" s="7" t="s">
        <v>10</v>
      </c>
      <c r="C13" s="6">
        <v>6817</v>
      </c>
      <c r="F13">
        <f t="shared" si="0"/>
        <v>-1095</v>
      </c>
      <c r="H13">
        <f t="shared" si="1"/>
        <v>6817</v>
      </c>
      <c r="I13">
        <f t="shared" si="2"/>
        <v>1095</v>
      </c>
      <c r="J13">
        <f t="shared" si="3"/>
        <v>0</v>
      </c>
      <c r="K13">
        <v>2000</v>
      </c>
      <c r="L13" s="5">
        <f t="shared" si="4"/>
        <v>-0.13839737108190087</v>
      </c>
    </row>
    <row r="14" spans="2:12" x14ac:dyDescent="0.25">
      <c r="B14" s="7" t="s">
        <v>11</v>
      </c>
      <c r="C14" s="6">
        <v>12564</v>
      </c>
      <c r="F14">
        <f t="shared" si="0"/>
        <v>5747</v>
      </c>
      <c r="H14">
        <f t="shared" si="1"/>
        <v>6817</v>
      </c>
      <c r="I14">
        <f t="shared" si="2"/>
        <v>0</v>
      </c>
      <c r="J14">
        <f t="shared" si="3"/>
        <v>5747</v>
      </c>
      <c r="K14">
        <v>2000</v>
      </c>
      <c r="L14" s="5">
        <f t="shared" si="4"/>
        <v>0.84303946017309661</v>
      </c>
    </row>
    <row r="15" spans="2:12" x14ac:dyDescent="0.25">
      <c r="B15" s="7" t="s">
        <v>12</v>
      </c>
      <c r="C15" s="6">
        <v>14261</v>
      </c>
      <c r="F15">
        <f t="shared" si="0"/>
        <v>1697</v>
      </c>
      <c r="H15">
        <f t="shared" si="1"/>
        <v>12564</v>
      </c>
      <c r="I15">
        <f t="shared" si="2"/>
        <v>0</v>
      </c>
      <c r="J15">
        <f t="shared" si="3"/>
        <v>1697</v>
      </c>
      <c r="K15">
        <v>2000</v>
      </c>
      <c r="L15" s="5">
        <f t="shared" si="4"/>
        <v>0.13506844953836361</v>
      </c>
    </row>
    <row r="16" spans="2:12" x14ac:dyDescent="0.25">
      <c r="B16" s="7" t="s">
        <v>13</v>
      </c>
      <c r="C16" s="6">
        <v>16249</v>
      </c>
      <c r="G16">
        <f>C16</f>
        <v>16249</v>
      </c>
      <c r="K16">
        <v>2000</v>
      </c>
      <c r="L16" s="5">
        <f t="shared" si="4"/>
        <v>0.13940116401374381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ex-146</vt:lpstr>
      <vt:lpstr>ex-146 zrobione</vt:lpstr>
      <vt:lpstr>ex-145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2013-04-16T12:35:50Z</dcterms:created>
  <dcterms:modified xsi:type="dcterms:W3CDTF">2014-12-20T18:05:54Z</dcterms:modified>
  <cp:category>Excel, pmsocho, Piotr Majcher</cp:category>
</cp:coreProperties>
</file>