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03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4370" windowHeight="4995"/>
  </bookViews>
  <sheets>
    <sheet name="pmsocho" sheetId="7" r:id="rId1"/>
    <sheet name="ex-615" sheetId="4" r:id="rId2"/>
    <sheet name="ex-615 zrobione" sheetId="6" r:id="rId3"/>
  </sheets>
  <definedNames>
    <definedName name="Lista1" localSheetId="2">OFFSET(#REF!,0,0,COUNTA(#REF!),1)</definedName>
    <definedName name="Lista1">OFFSET(#REF!,0,0,COUNTA(#REF!),1)</definedName>
    <definedName name="Lista2" localSheetId="2">OFFSET(#REF!,MATCH(#REF!,#REF!,0)-1,0,COUNTIF(#REF!,#REF!),1)</definedName>
    <definedName name="Lista2">OFFSET(#REF!,MATCH(#REF!,#REF!,0)-1,0,COUNTIF(#REF!,#REF!),1)</definedName>
    <definedName name="Lista3" localSheetId="2">OFFSET(#REF!,MATCH(#REF!&amp;#REF!,#REF!&amp;#REF!,0)-1,0,COUNTIFS(#REF!,#REF!,#REF!,#REF!),1)</definedName>
    <definedName name="Lista3">OFFSET(#REF!,MATCH(#REF!&amp;#REF!,#REF!&amp;#REF!,0)-1,0,COUNTIFS(#REF!,#REF!,#REF!,#REF!),1)</definedName>
    <definedName name="Lista4" localSheetId="2">OFFSET(#REF!,MATCH(#REF!&amp;#REF!&amp;#REF!,#REF!&amp;#REF!&amp;#REF!,0)-1,0,COUNTIFS(#REF!,#REF!,#REF!,#REF!,#REF!,#REF!),1)</definedName>
    <definedName name="Lista4">OFFSET(#REF!,MATCH(#REF!&amp;#REF!&amp;#REF!,#REF!&amp;#REF!&amp;#REF!,0)-1,0,COUNTIFS(#REF!,#REF!,#REF!,#REF!,#REF!,#REF!),1)</definedName>
  </definedNames>
  <calcPr calcId="171027"/>
</workbook>
</file>

<file path=xl/calcChain.xml><?xml version="1.0" encoding="utf-8"?>
<calcChain xmlns="http://schemas.openxmlformats.org/spreadsheetml/2006/main">
  <c r="H4" i="6" l="1"/>
  <c r="H5" i="6"/>
  <c r="H6" i="6"/>
  <c r="H7" i="6"/>
  <c r="H8" i="6"/>
  <c r="H9" i="6"/>
  <c r="H10" i="6"/>
  <c r="H11" i="6"/>
  <c r="H12" i="6"/>
  <c r="H13" i="6"/>
  <c r="H14" i="6"/>
  <c r="H3" i="6"/>
  <c r="G4" i="6"/>
  <c r="G5" i="6"/>
  <c r="G6" i="6"/>
  <c r="G7" i="6"/>
  <c r="G8" i="6"/>
  <c r="G9" i="6"/>
  <c r="G10" i="6"/>
  <c r="G11" i="6"/>
  <c r="G12" i="6"/>
  <c r="G13" i="6"/>
  <c r="G14" i="6"/>
  <c r="G3" i="6"/>
  <c r="I6" i="6" l="1"/>
  <c r="I10" i="6" l="1"/>
  <c r="I14" i="6"/>
  <c r="I7" i="6"/>
  <c r="I11" i="6"/>
  <c r="I4" i="6"/>
  <c r="I8" i="6"/>
  <c r="I12" i="6"/>
  <c r="I3" i="6"/>
  <c r="I5" i="6"/>
  <c r="I9" i="6"/>
  <c r="I13" i="6"/>
</calcChain>
</file>

<file path=xl/sharedStrings.xml><?xml version="1.0" encoding="utf-8"?>
<sst xmlns="http://schemas.openxmlformats.org/spreadsheetml/2006/main" count="70" uniqueCount="26">
  <si>
    <t>Nazwa dostawcy</t>
  </si>
  <si>
    <t>Nr towaru</t>
  </si>
  <si>
    <t>Nazwa towaru (indeks)</t>
  </si>
  <si>
    <t>Grupa towarowa</t>
  </si>
  <si>
    <t>Cena</t>
  </si>
  <si>
    <t>Knauf Bauprodukte Polska</t>
  </si>
  <si>
    <t>AA-2618-RA-C</t>
  </si>
  <si>
    <t>ACG-5905-AFU-B</t>
  </si>
  <si>
    <t>KTB-Zaprawy Budowlane Sp.</t>
  </si>
  <si>
    <t>CEKOL Sp. z o.o.</t>
  </si>
  <si>
    <t>ANC-4109-STH-C</t>
  </si>
  <si>
    <t>Atlas Sp. z o.o.</t>
  </si>
  <si>
    <t>ANR-6889-GR-C</t>
  </si>
  <si>
    <t>ANS-6240-KS-C</t>
  </si>
  <si>
    <t>STONE MASTER S.A.</t>
  </si>
  <si>
    <t>Lemon Tree</t>
  </si>
  <si>
    <t>AR-6510-SD-C</t>
  </si>
  <si>
    <t>AYF-1720-XS-C</t>
  </si>
  <si>
    <t>AYU-7812-PL-A</t>
  </si>
  <si>
    <t>BC-6707-ANE-A</t>
  </si>
  <si>
    <t>Pomocnik</t>
  </si>
  <si>
    <t>Liczba powtórzeń</t>
  </si>
  <si>
    <t>Excel &gt;= 2016</t>
  </si>
  <si>
    <t>Excel &lt; 2016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</si>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</sst>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zł&quot;;[Red]\-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2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1" fillId="3" borderId="0" xfId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2" applyAlignment="1">
      <alignment horizontal="left"/>
    </xf>
    <xf numFmtId="8" fontId="3" fillId="0" borderId="0" xfId="0" applyNumberFormat="1" applyFont="1" applyFill="1" applyBorder="1"/>
    <xf numFmtId="0" fontId="0" fillId="2" borderId="0" xfId="0" applyFill="1"/>
    <xf numFmtId="0" fontId="4" fillId="0" borderId="0" xfId="0" applyFont="1"/>
    <xf numFmtId="0" fontId="5" fillId="0" borderId="0" xfId="0" applyFont="1"/>
    <xf numFmtId="0" fontId="7" fillId="0" borderId="0" xfId="3" applyFont="1"/>
    <xf numFmtId="0" fontId="8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8" t="s">
        <v>24</v>
      </c>
    </row>
    <row r="2" spans="1:11" ht="26.25" x14ac:dyDescent="0.4">
      <c r="A2" s="8" t="s">
        <v>25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zoomScale="160" zoomScaleNormal="160" workbookViewId="0"/>
  </sheetViews>
  <sheetFormatPr defaultRowHeight="15" x14ac:dyDescent="0.25"/>
  <cols>
    <col min="1" max="1" width="2.5703125" customWidth="1"/>
    <col min="2" max="2" width="23.85546875" customWidth="1"/>
    <col min="3" max="3" width="8.7109375" customWidth="1"/>
    <col min="4" max="4" width="14.7109375" customWidth="1"/>
    <col min="5" max="5" width="9.28515625" customWidth="1"/>
    <col min="6" max="6" width="7.42578125" bestFit="1" customWidth="1"/>
    <col min="7" max="8" width="14.140625" customWidth="1"/>
    <col min="9" max="9" width="11.5703125" customWidth="1"/>
  </cols>
  <sheetData>
    <row r="1" spans="2:9" x14ac:dyDescent="0.25">
      <c r="G1" s="7" t="s">
        <v>23</v>
      </c>
      <c r="H1" s="7" t="s">
        <v>22</v>
      </c>
    </row>
    <row r="2" spans="2:9" ht="27.75" customHeigh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20</v>
      </c>
      <c r="H2" s="1" t="s">
        <v>20</v>
      </c>
      <c r="I2" s="1" t="s">
        <v>21</v>
      </c>
    </row>
    <row r="3" spans="2:9" x14ac:dyDescent="0.25">
      <c r="B3" s="2" t="s">
        <v>5</v>
      </c>
      <c r="C3" s="3">
        <v>493096</v>
      </c>
      <c r="D3" s="4" t="s">
        <v>6</v>
      </c>
      <c r="E3" s="3">
        <v>6807</v>
      </c>
      <c r="F3" s="5">
        <v>13.37</v>
      </c>
      <c r="G3" s="6"/>
      <c r="H3" s="6"/>
      <c r="I3" s="6"/>
    </row>
    <row r="4" spans="2:9" x14ac:dyDescent="0.25">
      <c r="B4" s="2" t="s">
        <v>5</v>
      </c>
      <c r="C4" s="3">
        <v>493097</v>
      </c>
      <c r="D4" s="4" t="s">
        <v>7</v>
      </c>
      <c r="E4" s="3">
        <v>6807</v>
      </c>
      <c r="F4" s="5">
        <v>22.88</v>
      </c>
      <c r="G4" s="6"/>
      <c r="H4" s="6"/>
      <c r="I4" s="6"/>
    </row>
    <row r="5" spans="2:9" x14ac:dyDescent="0.25">
      <c r="B5" s="2" t="s">
        <v>15</v>
      </c>
      <c r="C5" s="3">
        <v>608305</v>
      </c>
      <c r="D5" s="4" t="s">
        <v>16</v>
      </c>
      <c r="E5" s="3">
        <v>6817</v>
      </c>
      <c r="F5" s="5">
        <v>73.67</v>
      </c>
      <c r="G5" s="6"/>
      <c r="H5" s="6"/>
      <c r="I5" s="6"/>
    </row>
    <row r="6" spans="2:9" x14ac:dyDescent="0.25">
      <c r="B6" s="2" t="s">
        <v>9</v>
      </c>
      <c r="C6" s="3">
        <v>484458</v>
      </c>
      <c r="D6" s="4" t="s">
        <v>10</v>
      </c>
      <c r="E6" s="3">
        <v>6799</v>
      </c>
      <c r="F6" s="5">
        <v>28.31</v>
      </c>
      <c r="G6" s="6"/>
      <c r="H6" s="6"/>
      <c r="I6" s="6"/>
    </row>
    <row r="7" spans="2:9" x14ac:dyDescent="0.25">
      <c r="B7" s="2" t="s">
        <v>5</v>
      </c>
      <c r="C7" s="3">
        <v>493096</v>
      </c>
      <c r="D7" s="4" t="s">
        <v>6</v>
      </c>
      <c r="E7" s="3">
        <v>6807</v>
      </c>
      <c r="F7" s="5">
        <v>13.37</v>
      </c>
      <c r="G7" s="6"/>
      <c r="H7" s="6"/>
      <c r="I7" s="6"/>
    </row>
    <row r="8" spans="2:9" x14ac:dyDescent="0.25">
      <c r="B8" s="2" t="s">
        <v>5</v>
      </c>
      <c r="C8" s="3">
        <v>593137</v>
      </c>
      <c r="D8" s="4" t="s">
        <v>12</v>
      </c>
      <c r="E8" s="3">
        <v>6807</v>
      </c>
      <c r="F8" s="5">
        <v>19.149999999999999</v>
      </c>
      <c r="G8" s="6"/>
      <c r="H8" s="6"/>
      <c r="I8" s="6"/>
    </row>
    <row r="9" spans="2:9" x14ac:dyDescent="0.25">
      <c r="B9" s="2" t="s">
        <v>11</v>
      </c>
      <c r="C9" s="3">
        <v>210168</v>
      </c>
      <c r="D9" s="4" t="s">
        <v>13</v>
      </c>
      <c r="E9" s="3">
        <v>6798</v>
      </c>
      <c r="F9" s="5">
        <v>19.93</v>
      </c>
      <c r="G9" s="6"/>
      <c r="H9" s="6"/>
      <c r="I9" s="6"/>
    </row>
    <row r="10" spans="2:9" x14ac:dyDescent="0.25">
      <c r="B10" s="2" t="s">
        <v>5</v>
      </c>
      <c r="C10" s="3">
        <v>493096</v>
      </c>
      <c r="D10" s="4" t="s">
        <v>6</v>
      </c>
      <c r="E10" s="3">
        <v>6809</v>
      </c>
      <c r="F10" s="5">
        <v>13.37</v>
      </c>
      <c r="G10" s="6"/>
      <c r="H10" s="6"/>
      <c r="I10" s="6"/>
    </row>
    <row r="11" spans="2:9" x14ac:dyDescent="0.25">
      <c r="B11" s="2" t="s">
        <v>15</v>
      </c>
      <c r="C11" s="3">
        <v>608305</v>
      </c>
      <c r="D11" s="4" t="s">
        <v>16</v>
      </c>
      <c r="E11" s="3">
        <v>6817</v>
      </c>
      <c r="F11" s="5">
        <v>73.67</v>
      </c>
      <c r="G11" s="6"/>
      <c r="H11" s="6"/>
      <c r="I11" s="6"/>
    </row>
    <row r="12" spans="2:9" x14ac:dyDescent="0.25">
      <c r="B12" s="2" t="s">
        <v>14</v>
      </c>
      <c r="C12" s="3">
        <v>548845</v>
      </c>
      <c r="D12" s="4" t="s">
        <v>17</v>
      </c>
      <c r="E12" s="3">
        <v>6807</v>
      </c>
      <c r="F12" s="5">
        <v>31.51</v>
      </c>
      <c r="G12" s="6"/>
      <c r="H12" s="6"/>
      <c r="I12" s="6"/>
    </row>
    <row r="13" spans="2:9" x14ac:dyDescent="0.25">
      <c r="B13" s="2" t="s">
        <v>8</v>
      </c>
      <c r="C13" s="3">
        <v>483533</v>
      </c>
      <c r="D13" s="4" t="s">
        <v>18</v>
      </c>
      <c r="E13" s="3">
        <v>6800</v>
      </c>
      <c r="F13" s="5">
        <v>4.8899999999999997</v>
      </c>
      <c r="G13" s="6"/>
      <c r="H13" s="6"/>
      <c r="I13" s="6"/>
    </row>
    <row r="14" spans="2:9" x14ac:dyDescent="0.25">
      <c r="B14" s="2" t="s">
        <v>14</v>
      </c>
      <c r="C14" s="3">
        <v>442680</v>
      </c>
      <c r="D14" s="4" t="s">
        <v>19</v>
      </c>
      <c r="E14" s="3">
        <v>6858</v>
      </c>
      <c r="F14" s="5">
        <v>22.9</v>
      </c>
      <c r="G14" s="6"/>
      <c r="H14" s="6"/>
      <c r="I14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zoomScale="160" zoomScaleNormal="160" workbookViewId="0">
      <selection activeCell="H3" sqref="H3"/>
    </sheetView>
  </sheetViews>
  <sheetFormatPr defaultRowHeight="15" x14ac:dyDescent="0.25"/>
  <cols>
    <col min="1" max="1" width="2.5703125" customWidth="1"/>
    <col min="2" max="6" width="11.42578125" customWidth="1"/>
    <col min="7" max="9" width="11.85546875" customWidth="1"/>
  </cols>
  <sheetData>
    <row r="1" spans="2:9" x14ac:dyDescent="0.25">
      <c r="G1" s="7" t="s">
        <v>23</v>
      </c>
      <c r="H1" s="7" t="s">
        <v>22</v>
      </c>
    </row>
    <row r="2" spans="2:9" ht="27.75" customHeigh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20</v>
      </c>
      <c r="H2" s="1" t="s">
        <v>20</v>
      </c>
      <c r="I2" s="1" t="s">
        <v>21</v>
      </c>
    </row>
    <row r="3" spans="2:9" x14ac:dyDescent="0.25">
      <c r="B3" s="2" t="s">
        <v>5</v>
      </c>
      <c r="C3" s="3">
        <v>493096</v>
      </c>
      <c r="D3" s="4" t="s">
        <v>6</v>
      </c>
      <c r="E3" s="3">
        <v>6807</v>
      </c>
      <c r="F3" s="5">
        <v>13.37</v>
      </c>
      <c r="G3" s="6" t="str">
        <f>B3&amp;C3&amp;D3&amp;E3&amp;F3</f>
        <v>Knauf Bauprodukte Polska493096AA-2618-RA-C680713,37</v>
      </c>
      <c r="H3" s="6" t="str">
        <f>_xlfn.TEXTJOIN(,,B3:F3)</f>
        <v>Knauf Bauprodukte Polska493096AA-2618-RA-C680713,37</v>
      </c>
      <c r="I3" s="6">
        <f t="shared" ref="I3:I14" si="0">COUNTIF($H$3:$H$14,H3)</f>
        <v>3</v>
      </c>
    </row>
    <row r="4" spans="2:9" x14ac:dyDescent="0.25">
      <c r="B4" s="2" t="s">
        <v>5</v>
      </c>
      <c r="C4" s="3">
        <v>493097</v>
      </c>
      <c r="D4" s="4" t="s">
        <v>7</v>
      </c>
      <c r="E4" s="3">
        <v>6807</v>
      </c>
      <c r="F4" s="5">
        <v>22.88</v>
      </c>
      <c r="G4" s="6" t="str">
        <f t="shared" ref="G4:G14" si="1">B4&amp;C4&amp;D4&amp;E4&amp;F4</f>
        <v>Knauf Bauprodukte Polska493097ACG-5905-AFU-B680722,88</v>
      </c>
      <c r="H4" s="6" t="str">
        <f t="shared" ref="H4:H14" si="2">_xlfn.TEXTJOIN(,,B4:F4)</f>
        <v>Knauf Bauprodukte Polska493097ACG-5905-AFU-B680722,88</v>
      </c>
      <c r="I4" s="6">
        <f t="shared" si="0"/>
        <v>1</v>
      </c>
    </row>
    <row r="5" spans="2:9" x14ac:dyDescent="0.25">
      <c r="B5" s="2" t="s">
        <v>15</v>
      </c>
      <c r="C5" s="3">
        <v>608305</v>
      </c>
      <c r="D5" s="4" t="s">
        <v>16</v>
      </c>
      <c r="E5" s="3">
        <v>6817</v>
      </c>
      <c r="F5" s="5">
        <v>73.67</v>
      </c>
      <c r="G5" s="6" t="str">
        <f t="shared" si="1"/>
        <v>Lemon Tree608305AR-6510-SD-C681773,67</v>
      </c>
      <c r="H5" s="6" t="str">
        <f t="shared" si="2"/>
        <v>Lemon Tree608305AR-6510-SD-C681773,67</v>
      </c>
      <c r="I5" s="6">
        <f t="shared" si="0"/>
        <v>2</v>
      </c>
    </row>
    <row r="6" spans="2:9" x14ac:dyDescent="0.25">
      <c r="B6" s="2" t="s">
        <v>9</v>
      </c>
      <c r="C6" s="3">
        <v>484458</v>
      </c>
      <c r="D6" s="4" t="s">
        <v>10</v>
      </c>
      <c r="E6" s="3">
        <v>6799</v>
      </c>
      <c r="F6" s="5">
        <v>28.31</v>
      </c>
      <c r="G6" s="6" t="str">
        <f t="shared" si="1"/>
        <v>CEKOL Sp. z o.o.484458ANC-4109-STH-C679928,31</v>
      </c>
      <c r="H6" s="6" t="str">
        <f t="shared" si="2"/>
        <v>CEKOL Sp. z o.o.484458ANC-4109-STH-C679928,31</v>
      </c>
      <c r="I6" s="6">
        <f t="shared" si="0"/>
        <v>1</v>
      </c>
    </row>
    <row r="7" spans="2:9" x14ac:dyDescent="0.25">
      <c r="B7" s="2" t="s">
        <v>5</v>
      </c>
      <c r="C7" s="3">
        <v>493096</v>
      </c>
      <c r="D7" s="4" t="s">
        <v>6</v>
      </c>
      <c r="E7" s="3">
        <v>6807</v>
      </c>
      <c r="F7" s="5">
        <v>13.37</v>
      </c>
      <c r="G7" s="6" t="str">
        <f t="shared" si="1"/>
        <v>Knauf Bauprodukte Polska493096AA-2618-RA-C680713,37</v>
      </c>
      <c r="H7" s="6" t="str">
        <f t="shared" si="2"/>
        <v>Knauf Bauprodukte Polska493096AA-2618-RA-C680713,37</v>
      </c>
      <c r="I7" s="6">
        <f t="shared" si="0"/>
        <v>3</v>
      </c>
    </row>
    <row r="8" spans="2:9" x14ac:dyDescent="0.25">
      <c r="B8" s="2" t="s">
        <v>5</v>
      </c>
      <c r="C8" s="3">
        <v>593137</v>
      </c>
      <c r="D8" s="4" t="s">
        <v>12</v>
      </c>
      <c r="E8" s="3">
        <v>6807</v>
      </c>
      <c r="F8" s="5">
        <v>19.149999999999999</v>
      </c>
      <c r="G8" s="6" t="str">
        <f t="shared" si="1"/>
        <v>Knauf Bauprodukte Polska593137ANR-6889-GR-C680719,15</v>
      </c>
      <c r="H8" s="6" t="str">
        <f t="shared" si="2"/>
        <v>Knauf Bauprodukte Polska593137ANR-6889-GR-C680719,15</v>
      </c>
      <c r="I8" s="6">
        <f t="shared" si="0"/>
        <v>1</v>
      </c>
    </row>
    <row r="9" spans="2:9" x14ac:dyDescent="0.25">
      <c r="B9" s="2" t="s">
        <v>11</v>
      </c>
      <c r="C9" s="3">
        <v>210168</v>
      </c>
      <c r="D9" s="4" t="s">
        <v>13</v>
      </c>
      <c r="E9" s="3">
        <v>6798</v>
      </c>
      <c r="F9" s="5">
        <v>19.93</v>
      </c>
      <c r="G9" s="6" t="str">
        <f t="shared" si="1"/>
        <v>Atlas Sp. z o.o.210168ANS-6240-KS-C679819,93</v>
      </c>
      <c r="H9" s="6" t="str">
        <f t="shared" si="2"/>
        <v>Atlas Sp. z o.o.210168ANS-6240-KS-C679819,93</v>
      </c>
      <c r="I9" s="6">
        <f t="shared" si="0"/>
        <v>1</v>
      </c>
    </row>
    <row r="10" spans="2:9" x14ac:dyDescent="0.25">
      <c r="B10" s="2" t="s">
        <v>5</v>
      </c>
      <c r="C10" s="3">
        <v>493096</v>
      </c>
      <c r="D10" s="4" t="s">
        <v>6</v>
      </c>
      <c r="E10" s="3">
        <v>6807</v>
      </c>
      <c r="F10" s="5">
        <v>13.37</v>
      </c>
      <c r="G10" s="6" t="str">
        <f t="shared" si="1"/>
        <v>Knauf Bauprodukte Polska493096AA-2618-RA-C680713,37</v>
      </c>
      <c r="H10" s="6" t="str">
        <f t="shared" si="2"/>
        <v>Knauf Bauprodukte Polska493096AA-2618-RA-C680713,37</v>
      </c>
      <c r="I10" s="6">
        <f t="shared" si="0"/>
        <v>3</v>
      </c>
    </row>
    <row r="11" spans="2:9" x14ac:dyDescent="0.25">
      <c r="B11" s="2" t="s">
        <v>15</v>
      </c>
      <c r="C11" s="3">
        <v>608305</v>
      </c>
      <c r="D11" s="4" t="s">
        <v>16</v>
      </c>
      <c r="E11" s="3">
        <v>6817</v>
      </c>
      <c r="F11" s="5">
        <v>73.67</v>
      </c>
      <c r="G11" s="6" t="str">
        <f t="shared" si="1"/>
        <v>Lemon Tree608305AR-6510-SD-C681773,67</v>
      </c>
      <c r="H11" s="6" t="str">
        <f t="shared" si="2"/>
        <v>Lemon Tree608305AR-6510-SD-C681773,67</v>
      </c>
      <c r="I11" s="6">
        <f t="shared" si="0"/>
        <v>2</v>
      </c>
    </row>
    <row r="12" spans="2:9" x14ac:dyDescent="0.25">
      <c r="B12" s="2" t="s">
        <v>14</v>
      </c>
      <c r="C12" s="3">
        <v>548845</v>
      </c>
      <c r="D12" s="4" t="s">
        <v>17</v>
      </c>
      <c r="E12" s="3">
        <v>6807</v>
      </c>
      <c r="F12" s="5">
        <v>31.51</v>
      </c>
      <c r="G12" s="6" t="str">
        <f t="shared" si="1"/>
        <v>STONE MASTER S.A.548845AYF-1720-XS-C680731,51</v>
      </c>
      <c r="H12" s="6" t="str">
        <f t="shared" si="2"/>
        <v>STONE MASTER S.A.548845AYF-1720-XS-C680731,51</v>
      </c>
      <c r="I12" s="6">
        <f t="shared" si="0"/>
        <v>1</v>
      </c>
    </row>
    <row r="13" spans="2:9" x14ac:dyDescent="0.25">
      <c r="B13" s="2" t="s">
        <v>8</v>
      </c>
      <c r="C13" s="3">
        <v>483533</v>
      </c>
      <c r="D13" s="4" t="s">
        <v>18</v>
      </c>
      <c r="E13" s="3">
        <v>6800</v>
      </c>
      <c r="F13" s="5">
        <v>4.8899999999999997</v>
      </c>
      <c r="G13" s="6" t="str">
        <f t="shared" si="1"/>
        <v>KTB-Zaprawy Budowlane Sp.483533AYU-7812-PL-A68004,89</v>
      </c>
      <c r="H13" s="6" t="str">
        <f t="shared" si="2"/>
        <v>KTB-Zaprawy Budowlane Sp.483533AYU-7812-PL-A68004,89</v>
      </c>
      <c r="I13" s="6">
        <f t="shared" si="0"/>
        <v>1</v>
      </c>
    </row>
    <row r="14" spans="2:9" x14ac:dyDescent="0.25">
      <c r="B14" s="2" t="s">
        <v>14</v>
      </c>
      <c r="C14" s="3">
        <v>442680</v>
      </c>
      <c r="D14" s="4" t="s">
        <v>19</v>
      </c>
      <c r="E14" s="3">
        <v>6858</v>
      </c>
      <c r="F14" s="5">
        <v>22.9</v>
      </c>
      <c r="G14" s="6" t="str">
        <f t="shared" si="1"/>
        <v>STONE MASTER S.A.442680BC-6707-ANE-A685822,9</v>
      </c>
      <c r="H14" s="6" t="str">
        <f t="shared" si="2"/>
        <v>STONE MASTER S.A.442680BC-6707-ANE-A685822,9</v>
      </c>
      <c r="I14" s="6">
        <f t="shared" si="0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ex-615</vt:lpstr>
      <vt:lpstr>ex-615 zrobione</vt:lpstr>
    </vt:vector>
  </TitlesOfParts>
  <Company>Ecolab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Hexcode</cp:lastModifiedBy>
  <dcterms:created xsi:type="dcterms:W3CDTF">2014-07-30T13:36:33Z</dcterms:created>
  <dcterms:modified xsi:type="dcterms:W3CDTF">2016-06-30T07:54:41Z</dcterms:modified>
</cp:coreProperties>
</file>